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xr:revisionPtr revIDLastSave="0" documentId="13_ncr:1_{4AA5F5DC-08B8-45CF-BF7F-FCCAFCAED3B9}" xr6:coauthVersionLast="47" xr6:coauthVersionMax="47" xr10:uidLastSave="{00000000-0000-0000-0000-000000000000}"/>
  <bookViews>
    <workbookView xWindow="5745" yWindow="4215" windowWidth="21600" windowHeight="1138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6" i="1"/>
  <c r="L16" i="1" s="1"/>
  <c r="L46" i="1" l="1"/>
  <c r="L47" i="1"/>
  <c r="L48" i="1" l="1"/>
  <c r="L49" i="1" l="1"/>
  <c r="L50" i="1" s="1"/>
</calcChain>
</file>

<file path=xl/sharedStrings.xml><?xml version="1.0" encoding="utf-8"?>
<sst xmlns="http://schemas.openxmlformats.org/spreadsheetml/2006/main" count="122" uniqueCount="91">
  <si>
    <t>Booth Number</t>
  </si>
  <si>
    <t>Company Name</t>
  </si>
  <si>
    <t>Contact Name</t>
  </si>
  <si>
    <t>Contact Phone:</t>
  </si>
  <si>
    <t>Contact Email</t>
  </si>
  <si>
    <t>Credit Card Type</t>
  </si>
  <si>
    <t>Card Number</t>
  </si>
  <si>
    <t>Expiry</t>
  </si>
  <si>
    <t>/</t>
  </si>
  <si>
    <t>CVV</t>
  </si>
  <si>
    <t>Name on Card</t>
  </si>
  <si>
    <t>Extended</t>
  </si>
  <si>
    <t>Price</t>
  </si>
  <si>
    <t>Qty</t>
  </si>
  <si>
    <t>Total</t>
  </si>
  <si>
    <t>Facility/Admin Fee</t>
  </si>
  <si>
    <t>H.S.T</t>
  </si>
  <si>
    <t>Subtotal</t>
  </si>
  <si>
    <t>Minimum order fee</t>
  </si>
  <si>
    <t>Selection (click in cell to select)</t>
  </si>
  <si>
    <t>Click Here to Select Item &gt;&gt;&gt;&gt;&gt;&gt;&gt;&gt;&gt;&gt;&gt;&gt;</t>
  </si>
  <si>
    <t>Time (hh:mm)</t>
  </si>
  <si>
    <t>Date (mm/dd)</t>
  </si>
  <si>
    <t>Liquids, Can.Water Still</t>
  </si>
  <si>
    <t>Liquids, Can.Water Sparkling</t>
  </si>
  <si>
    <t>Liquids, Soft Drink</t>
  </si>
  <si>
    <t>Liquids, Freshly Brewed Starbucks Coffee, 10 Cup Urn</t>
  </si>
  <si>
    <t>Liquids, Freshly Brewed Starbucks Coffee, 25 Cup Urn</t>
  </si>
  <si>
    <t>Liquids, Freshly Brewed Starbucks Coffee, 50 Cup Urn</t>
  </si>
  <si>
    <t>Liquids, Selection of TEAVANA Teas, 10 Cup Urn</t>
  </si>
  <si>
    <t>Liquids, Selection of TEAVANA Teas, 25 Cup Urn</t>
  </si>
  <si>
    <t>Liquids, Selection of TEAVANA Teas, 50 Cup Urn</t>
  </si>
  <si>
    <t>Liquids, Chilled 2% White Milk</t>
  </si>
  <si>
    <t>Liquids, Chilled 2% Chocolate Milk</t>
  </si>
  <si>
    <t>Liquids, Individual Orange Juice</t>
  </si>
  <si>
    <t>Liquids, Individual Grapefruit Juice</t>
  </si>
  <si>
    <t>Liquids, Individual Strawberry Banana Smoothie</t>
  </si>
  <si>
    <t>Liquids, Individual Mango Smoothie</t>
  </si>
  <si>
    <t>Liquids, Individual Green Goddess Juice</t>
  </si>
  <si>
    <t>Liquids, Bin of Ice</t>
  </si>
  <si>
    <t>Fresh &amp; Healthy, Crispy Vegetable w/ Hummus</t>
  </si>
  <si>
    <t>Fresh &amp; Healthy, Cup of Seasonal Fresh Melons &amp; Pineapple w/ Berries</t>
  </si>
  <si>
    <t xml:space="preserve">Bakery, Mini Muffins, Blueberry </t>
  </si>
  <si>
    <t xml:space="preserve">Bakery, Mini Muffins, Carrot </t>
  </si>
  <si>
    <t>Bakery, Mini Muffins, Morning Glory</t>
  </si>
  <si>
    <t>Bakery, Breakfast Breads, Banana Nut</t>
  </si>
  <si>
    <t>Bakery, Breakfast Breads, Apple</t>
  </si>
  <si>
    <t>Bakery, Breakfast Breads, Cinnamon &amp; Pumpkin Spice</t>
  </si>
  <si>
    <t>Bakery, House Baked Mini Croissant</t>
  </si>
  <si>
    <t>Bakery, Apple Turnover</t>
  </si>
  <si>
    <t>Liquids, Infused Flavoured Water Station</t>
  </si>
  <si>
    <t>Bits &amp; Bites, Wasabi Peas</t>
  </si>
  <si>
    <t>Bits &amp; Bites, Trail Mix</t>
  </si>
  <si>
    <t>Bits &amp; Bites, Salted Pretzels</t>
  </si>
  <si>
    <t>Bits &amp; Bites, House Made Kettle Chips</t>
  </si>
  <si>
    <t>Bits &amp; Bites, Mixed &amp; Salted Nuts</t>
  </si>
  <si>
    <t>Snackables, Strawberries &amp; Skewers</t>
  </si>
  <si>
    <t>Snackables, Trail Mix and Dark Chocolate</t>
  </si>
  <si>
    <t>Snackables, Savoury Truffle Popcorn</t>
  </si>
  <si>
    <t>Snackables, Crispy Corn Tortillas</t>
  </si>
  <si>
    <t xml:space="preserve">Snackables, Macarons, Lemon </t>
  </si>
  <si>
    <t xml:space="preserve">Snackables, Macarons, Coffee </t>
  </si>
  <si>
    <t>Snackables, Macarons, Pistachio</t>
  </si>
  <si>
    <t xml:space="preserve">Snackables, Macarons, Vanilla </t>
  </si>
  <si>
    <t xml:space="preserve">Snackables, Macarons, Chocolate </t>
  </si>
  <si>
    <t xml:space="preserve">Snackables, Macarons, Raspberry </t>
  </si>
  <si>
    <t>Snackables, Cookie, Double Chocolate</t>
  </si>
  <si>
    <t>Snackables, Cookie, White Macadamia</t>
  </si>
  <si>
    <t xml:space="preserve">Snackables, Cookie, Oatmeal &amp; Raisin </t>
  </si>
  <si>
    <t xml:space="preserve">Snackables, Cookie, Chocolate Chip </t>
  </si>
  <si>
    <t>Snackables, Cupcake Bites, Lemon Chiffon</t>
  </si>
  <si>
    <t>Snackables, Cupcake Bites, Vanilla &amp; Sprinkles</t>
  </si>
  <si>
    <t>Snackables, Cupcake Bites, Double Chocolate</t>
  </si>
  <si>
    <t>Snackables, Emmental Gougeres</t>
  </si>
  <si>
    <t>Snackables, Fresh Fruit Cup</t>
  </si>
  <si>
    <t>Snackables, Cheese Board</t>
  </si>
  <si>
    <t>Mini Sandwich Bites, Finger, Egg &amp; Chive Mayonnaise</t>
  </si>
  <si>
    <t xml:space="preserve">Mini Sandwich Bites, Finger, Roast Beef w/ Horseradish &amp; Dijonnaise </t>
  </si>
  <si>
    <t>Mini Sandwich Bites, Finger, Albacore Tuna &amp; Lemon</t>
  </si>
  <si>
    <t>Mini Sandwich Bites, Finger, Chicken Salad &amp; Celery</t>
  </si>
  <si>
    <t xml:space="preserve">Mini Sandwich Bites, Pita – Stuffed, Crab &amp; Chive Salad </t>
  </si>
  <si>
    <t xml:space="preserve">Mini Sandwich Bites, Pita – Stuffed, Roasted Vegetable and Feta </t>
  </si>
  <si>
    <t xml:space="preserve">Mini Sandwich Bites, Pita – Stuffed, Smoked Chicken &amp; Mango </t>
  </si>
  <si>
    <t>Mini Sandwich Bites, Buns – Two Bite, Brie &amp; Grilled Vegetable</t>
  </si>
  <si>
    <t>Mini Sandwich Bites, Buns – Two Bite, Peking Duck w/ Hoisin &amp; Green Onion</t>
  </si>
  <si>
    <t xml:space="preserve">Mini Sandwich Bites, Buns – Two Bite, Pesto Chicken </t>
  </si>
  <si>
    <t xml:space="preserve">Mini Sandwich Bites, Buns – Two Bite, Smoked Salmon &amp; Dijon </t>
  </si>
  <si>
    <t>Box Lunch - Tuscan Chicken</t>
  </si>
  <si>
    <t>Box Lunch - Smoked Turkey</t>
  </si>
  <si>
    <t>Box Lunch - Roast Beef</t>
  </si>
  <si>
    <t>Box Lunch - Eggplant Falafel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</si>
</sst>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409]h:mm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2" tint="-9.9948118533890809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4" fontId="0" fillId="0" borderId="0" xfId="0" applyNumberFormat="1"/>
    <xf numFmtId="44" fontId="0" fillId="0" borderId="2" xfId="0" applyNumberFormat="1" applyBorder="1"/>
    <xf numFmtId="44" fontId="0" fillId="0" borderId="3" xfId="1" applyFont="1" applyBorder="1"/>
    <xf numFmtId="0" fontId="4" fillId="0" borderId="0" xfId="0" applyFont="1"/>
    <xf numFmtId="0" fontId="0" fillId="0" borderId="1" xfId="0" applyBorder="1" applyProtection="1">
      <protection locked="0"/>
    </xf>
    <xf numFmtId="16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16" fontId="0" fillId="0" borderId="0" xfId="0" applyNumberFormat="1"/>
    <xf numFmtId="44" fontId="0" fillId="0" borderId="0" xfId="1" applyFont="1" applyBorder="1" applyAlignment="1">
      <alignment horizontal="right"/>
    </xf>
    <xf numFmtId="0" fontId="5" fillId="0" borderId="0" xfId="0" applyFont="1"/>
    <xf numFmtId="44" fontId="0" fillId="0" borderId="0" xfId="1" applyFont="1"/>
    <xf numFmtId="44" fontId="0" fillId="0" borderId="0" xfId="1" applyFont="1" applyFill="1"/>
    <xf numFmtId="0" fontId="6" fillId="0" borderId="0" xfId="0" applyFont="1"/>
    <xf numFmtId="44" fontId="6" fillId="0" borderId="0" xfId="1" applyFont="1" applyFill="1"/>
    <xf numFmtId="44" fontId="6" fillId="0" borderId="0" xfId="1" applyFont="1"/>
    <xf numFmtId="16" fontId="0" fillId="0" borderId="3" xfId="0" applyNumberFormat="1" applyBorder="1" applyAlignment="1" applyProtection="1">
      <alignment horizontal="left"/>
      <protection locked="0"/>
    </xf>
    <xf numFmtId="16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12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</xdr:row>
          <xdr:rowOff>180975</xdr:rowOff>
        </xdr:from>
        <xdr:to>
          <xdr:col>3</xdr:col>
          <xdr:colOff>333375</xdr:colOff>
          <xdr:row>9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180975</xdr:rowOff>
        </xdr:from>
        <xdr:to>
          <xdr:col>4</xdr:col>
          <xdr:colOff>400050</xdr:colOff>
          <xdr:row>9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Mastercard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180975</xdr:rowOff>
        </xdr:from>
        <xdr:to>
          <xdr:col>7</xdr:col>
          <xdr:colOff>266700</xdr:colOff>
          <xdr:row>9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American Express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107950</xdr:colOff>
      <xdr:row>0</xdr:row>
      <xdr:rowOff>158750</xdr:rowOff>
    </xdr:from>
    <xdr:to>
      <xdr:col>2</xdr:col>
      <xdr:colOff>155575</xdr:colOff>
      <xdr:row>1</xdr:row>
      <xdr:rowOff>850900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58750"/>
          <a:ext cx="1254125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222250</xdr:colOff>
      <xdr:row>1</xdr:row>
      <xdr:rowOff>171450</xdr:rowOff>
    </xdr:from>
    <xdr:to>
      <xdr:col>11</xdr:col>
      <xdr:colOff>603250</xdr:colOff>
      <xdr:row>1</xdr:row>
      <xdr:rowOff>933450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1050" y="361950"/>
          <a:ext cx="442912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800" b="1"/>
            <a:t>Exhibitor Booth Menu Order Form</a:t>
          </a:r>
        </a:p>
        <a:p>
          <a:r>
            <a:rPr lang="en-CA" sz="1800" b="1"/>
            <a:t>    CMTS Show Sept 25-28, 2023</a:t>
          </a:r>
        </a:p>
        <a:p>
          <a:endParaRPr lang="en-CA" sz="1800" b="1"/>
        </a:p>
        <a:p>
          <a:endParaRPr lang="en-CA" sz="1800" b="1"/>
        </a:p>
        <a:p>
          <a:endParaRPr lang="en-CA" sz="1100" b="1"/>
        </a:p>
      </xdr:txBody>
    </xdr:sp>
    <xdr:clientData/>
  </xdr:twoCellAnchor>
  <xdr:twoCellAnchor>
    <xdr:from>
      <xdr:col>0</xdr:col>
      <xdr:colOff>139700</xdr:colOff>
      <xdr:row>46</xdr:row>
      <xdr:rowOff>152400</xdr:rowOff>
    </xdr:from>
    <xdr:to>
      <xdr:col>7</xdr:col>
      <xdr:colOff>101600</xdr:colOff>
      <xdr:row>50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700" y="9321800"/>
          <a:ext cx="42291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100"/>
            <a:t>Please email completed form to </a:t>
          </a:r>
          <a:r>
            <a:rPr lang="en-CA" sz="1100" b="1"/>
            <a:t>BoothOrders@Torontocongresscentre.com</a:t>
          </a:r>
        </a:p>
        <a:p>
          <a:pPr algn="ctr"/>
          <a:r>
            <a:rPr lang="en-CA" sz="1100" b="0"/>
            <a:t>Thank You!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0"/>
  <sheetViews>
    <sheetView showGridLines="0" showRowColHeaders="0" tabSelected="1" zoomScaleNormal="100" workbookViewId="0">
      <pane ySplit="15" topLeftCell="A46" activePane="bottomLeft" state="frozen"/>
      <selection pane="bottomLeft" activeCell="O3" sqref="O3"/>
    </sheetView>
  </sheetViews>
  <sheetFormatPr defaultRowHeight="15" x14ac:dyDescent="0.25"/>
  <cols>
    <col min="7" max="7" width="7" customWidth="1"/>
    <col min="8" max="8" width="8.7109375" customWidth="1"/>
    <col min="9" max="9" width="3.28515625" customWidth="1"/>
    <col min="10" max="10" width="5.140625" customWidth="1"/>
    <col min="12" max="12" width="11.7109375" customWidth="1"/>
  </cols>
  <sheetData>
    <row r="2" spans="1:12" ht="7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.75" customHeight="1" x14ac:dyDescent="0.25">
      <c r="A3" s="28" t="s">
        <v>0</v>
      </c>
      <c r="B3" s="28"/>
      <c r="C3" s="29"/>
      <c r="D3" s="29"/>
      <c r="F3" s="28" t="s">
        <v>1</v>
      </c>
      <c r="G3" s="28"/>
      <c r="H3" s="30"/>
      <c r="I3" s="30"/>
      <c r="J3" s="30"/>
      <c r="K3" s="30"/>
      <c r="L3" s="30"/>
    </row>
    <row r="4" spans="1:12" s="9" customFormat="1" ht="6.75" customHeight="1" x14ac:dyDescent="0.2"/>
    <row r="5" spans="1:12" x14ac:dyDescent="0.25">
      <c r="A5" s="28" t="s">
        <v>2</v>
      </c>
      <c r="B5" s="28"/>
      <c r="C5" s="30"/>
      <c r="D5" s="30"/>
      <c r="E5" s="30"/>
      <c r="F5" s="30"/>
      <c r="G5" s="28" t="s">
        <v>3</v>
      </c>
      <c r="H5" s="28"/>
      <c r="I5" s="28"/>
      <c r="J5" s="30"/>
      <c r="K5" s="30"/>
      <c r="L5" s="30"/>
    </row>
    <row r="6" spans="1:12" s="9" customFormat="1" ht="6.75" customHeight="1" x14ac:dyDescent="0.2"/>
    <row r="7" spans="1:12" x14ac:dyDescent="0.25">
      <c r="A7" s="28" t="s">
        <v>4</v>
      </c>
      <c r="B7" s="28"/>
      <c r="C7" s="29"/>
      <c r="D7" s="29"/>
      <c r="E7" s="29"/>
      <c r="F7" s="29"/>
      <c r="G7" s="29"/>
      <c r="H7" s="29"/>
      <c r="I7" s="29"/>
    </row>
    <row r="8" spans="1:12" s="9" customFormat="1" ht="6.75" customHeight="1" x14ac:dyDescent="0.2"/>
    <row r="9" spans="1:12" x14ac:dyDescent="0.25">
      <c r="A9" s="28" t="s">
        <v>5</v>
      </c>
      <c r="B9" s="28"/>
    </row>
    <row r="10" spans="1:12" s="9" customFormat="1" ht="6.75" customHeight="1" x14ac:dyDescent="0.2"/>
    <row r="11" spans="1:12" x14ac:dyDescent="0.25">
      <c r="A11" s="28" t="s">
        <v>6</v>
      </c>
      <c r="B11" s="28"/>
      <c r="C11" s="30"/>
      <c r="D11" s="30"/>
      <c r="E11" s="30"/>
      <c r="G11" s="2" t="s">
        <v>7</v>
      </c>
      <c r="H11" s="10"/>
      <c r="I11" s="1" t="s">
        <v>8</v>
      </c>
      <c r="J11" s="10"/>
      <c r="K11" s="2" t="s">
        <v>9</v>
      </c>
      <c r="L11" s="10"/>
    </row>
    <row r="12" spans="1:12" s="9" customFormat="1" ht="6.75" customHeight="1" x14ac:dyDescent="0.2"/>
    <row r="13" spans="1:12" x14ac:dyDescent="0.25">
      <c r="A13" s="28" t="s">
        <v>10</v>
      </c>
      <c r="B13" s="28"/>
      <c r="C13" s="30"/>
      <c r="D13" s="30"/>
      <c r="E13" s="30"/>
      <c r="F13" s="30"/>
    </row>
    <row r="15" spans="1:12" x14ac:dyDescent="0.25">
      <c r="A15" s="4" t="s">
        <v>19</v>
      </c>
      <c r="B15" s="4"/>
      <c r="C15" s="4"/>
      <c r="D15" s="4"/>
      <c r="E15" s="27" t="s">
        <v>22</v>
      </c>
      <c r="F15" s="27"/>
      <c r="G15" s="27" t="s">
        <v>21</v>
      </c>
      <c r="H15" s="27"/>
      <c r="I15" s="27" t="s">
        <v>13</v>
      </c>
      <c r="J15" s="27"/>
      <c r="K15" s="5" t="s">
        <v>12</v>
      </c>
      <c r="L15" s="5" t="s">
        <v>11</v>
      </c>
    </row>
    <row r="16" spans="1:12" x14ac:dyDescent="0.25">
      <c r="A16" s="23" t="s">
        <v>20</v>
      </c>
      <c r="B16" s="23"/>
      <c r="C16" s="23"/>
      <c r="D16" s="23"/>
      <c r="E16" s="24"/>
      <c r="F16" s="24"/>
      <c r="G16" s="25"/>
      <c r="H16" s="25"/>
      <c r="I16" s="26"/>
      <c r="J16" s="26"/>
      <c r="K16" s="8" t="str">
        <f>IF(OR(A16="Click Here to Select Item &gt;&gt;&gt;&gt;&gt;&gt;&gt;&gt;&gt;&gt;&gt;&gt;",A16=""),"",+VLOOKUP(A16,Sheet2!A:B,2,0))</f>
        <v/>
      </c>
      <c r="L16" s="8" t="str">
        <f>+IF(OR(A16="",A16="Click Here to Select Item &gt;&gt;&gt;&gt;&gt;&gt;&gt;&gt;&gt;&gt;&gt;&gt;"),"",+IF(I16="",0,(I16*K16)))</f>
        <v/>
      </c>
    </row>
    <row r="17" spans="1:12" x14ac:dyDescent="0.25">
      <c r="A17" s="23" t="s">
        <v>20</v>
      </c>
      <c r="B17" s="23"/>
      <c r="C17" s="23"/>
      <c r="D17" s="23"/>
      <c r="E17" s="24"/>
      <c r="F17" s="24"/>
      <c r="G17" s="25"/>
      <c r="H17" s="25"/>
      <c r="I17" s="26"/>
      <c r="J17" s="26"/>
      <c r="K17" s="8" t="str">
        <f>IF(OR(A17="Click Here to Select Item &gt;&gt;&gt;&gt;&gt;&gt;&gt;&gt;&gt;&gt;&gt;&gt;",A17=""),"",+VLOOKUP(A17,Sheet2!A:B,2,0))</f>
        <v/>
      </c>
      <c r="L17" s="8" t="str">
        <f>+IF(OR(A17="",A17="Click Here to Select Item &gt;&gt;&gt;&gt;&gt;&gt;&gt;&gt;&gt;&gt;&gt;&gt;"),"",+IF(I17="",0,(I17*K17)))</f>
        <v/>
      </c>
    </row>
    <row r="18" spans="1:12" x14ac:dyDescent="0.25">
      <c r="A18" s="23" t="s">
        <v>20</v>
      </c>
      <c r="B18" s="23"/>
      <c r="C18" s="23"/>
      <c r="D18" s="23"/>
      <c r="E18" s="24"/>
      <c r="F18" s="24"/>
      <c r="G18" s="25"/>
      <c r="H18" s="25"/>
      <c r="I18" s="26"/>
      <c r="J18" s="26"/>
      <c r="K18" s="8" t="str">
        <f>IF(OR(A18="Click Here to Select Item &gt;&gt;&gt;&gt;&gt;&gt;&gt;&gt;&gt;&gt;&gt;&gt;",A18=""),"",+VLOOKUP(A18,Sheet2!A:B,2,0))</f>
        <v/>
      </c>
      <c r="L18" s="8" t="str">
        <f>+IF(OR(A18="",A18="Click Here to Select Item &gt;&gt;&gt;&gt;&gt;&gt;&gt;&gt;&gt;&gt;&gt;&gt;"),"",+IF(I18="",0,(I18*K18)))</f>
        <v/>
      </c>
    </row>
    <row r="19" spans="1:12" x14ac:dyDescent="0.25">
      <c r="A19" s="23" t="s">
        <v>20</v>
      </c>
      <c r="B19" s="23"/>
      <c r="C19" s="23"/>
      <c r="D19" s="23"/>
      <c r="E19" s="24"/>
      <c r="F19" s="24"/>
      <c r="G19" s="25"/>
      <c r="H19" s="25"/>
      <c r="I19" s="26"/>
      <c r="J19" s="26"/>
      <c r="K19" s="8" t="str">
        <f>IF(OR(A19="Click Here to Select Item &gt;&gt;&gt;&gt;&gt;&gt;&gt;&gt;&gt;&gt;&gt;&gt;",A19=""),"",+VLOOKUP(A19,Sheet2!A:B,2,0))</f>
        <v/>
      </c>
      <c r="L19" s="8" t="str">
        <f t="shared" ref="L19:L45" si="0">+IF(OR(A19="",A19="Click Here to Select Item &gt;&gt;&gt;&gt;&gt;&gt;&gt;&gt;&gt;&gt;&gt;&gt;"),"",+IF(I19="",0,(I19*K19)))</f>
        <v/>
      </c>
    </row>
    <row r="20" spans="1:12" x14ac:dyDescent="0.25">
      <c r="A20" s="23" t="s">
        <v>20</v>
      </c>
      <c r="B20" s="23"/>
      <c r="C20" s="23"/>
      <c r="D20" s="23"/>
      <c r="E20" s="24"/>
      <c r="F20" s="24"/>
      <c r="G20" s="25"/>
      <c r="H20" s="25"/>
      <c r="I20" s="26"/>
      <c r="J20" s="26"/>
      <c r="K20" s="8" t="str">
        <f>IF(OR(A20="Click Here to Select Item &gt;&gt;&gt;&gt;&gt;&gt;&gt;&gt;&gt;&gt;&gt;&gt;",A20=""),"",+VLOOKUP(A20,Sheet2!A:B,2,0))</f>
        <v/>
      </c>
      <c r="L20" s="8" t="str">
        <f t="shared" si="0"/>
        <v/>
      </c>
    </row>
    <row r="21" spans="1:12" x14ac:dyDescent="0.25">
      <c r="A21" s="23" t="s">
        <v>20</v>
      </c>
      <c r="B21" s="23"/>
      <c r="C21" s="23"/>
      <c r="D21" s="23"/>
      <c r="E21" s="24"/>
      <c r="F21" s="24"/>
      <c r="G21" s="25"/>
      <c r="H21" s="25"/>
      <c r="I21" s="26"/>
      <c r="J21" s="26"/>
      <c r="K21" s="8" t="str">
        <f>IF(OR(A21="Click Here to Select Item &gt;&gt;&gt;&gt;&gt;&gt;&gt;&gt;&gt;&gt;&gt;&gt;",A21=""),"",+VLOOKUP(A21,Sheet2!A:B,2,0))</f>
        <v/>
      </c>
      <c r="L21" s="8" t="str">
        <f t="shared" si="0"/>
        <v/>
      </c>
    </row>
    <row r="22" spans="1:12" x14ac:dyDescent="0.25">
      <c r="A22" s="23" t="s">
        <v>20</v>
      </c>
      <c r="B22" s="23"/>
      <c r="C22" s="23"/>
      <c r="D22" s="23"/>
      <c r="E22" s="24"/>
      <c r="F22" s="24"/>
      <c r="G22" s="25"/>
      <c r="H22" s="25"/>
      <c r="I22" s="26"/>
      <c r="J22" s="26"/>
      <c r="K22" s="8" t="str">
        <f>IF(OR(A22="Click Here to Select Item &gt;&gt;&gt;&gt;&gt;&gt;&gt;&gt;&gt;&gt;&gt;&gt;",A22=""),"",+VLOOKUP(A22,Sheet2!A:B,2,0))</f>
        <v/>
      </c>
      <c r="L22" s="8" t="str">
        <f t="shared" si="0"/>
        <v/>
      </c>
    </row>
    <row r="23" spans="1:12" x14ac:dyDescent="0.25">
      <c r="A23" s="23" t="s">
        <v>20</v>
      </c>
      <c r="B23" s="23"/>
      <c r="C23" s="23"/>
      <c r="D23" s="23"/>
      <c r="E23" s="24"/>
      <c r="F23" s="24"/>
      <c r="G23" s="25"/>
      <c r="H23" s="25"/>
      <c r="I23" s="26"/>
      <c r="J23" s="26"/>
      <c r="K23" s="8" t="str">
        <f>IF(OR(A23="Click Here to Select Item &gt;&gt;&gt;&gt;&gt;&gt;&gt;&gt;&gt;&gt;&gt;&gt;",A23=""),"",+VLOOKUP(A23,Sheet2!A:B,2,0))</f>
        <v/>
      </c>
      <c r="L23" s="8" t="str">
        <f t="shared" si="0"/>
        <v/>
      </c>
    </row>
    <row r="24" spans="1:12" x14ac:dyDescent="0.25">
      <c r="A24" s="23" t="s">
        <v>20</v>
      </c>
      <c r="B24" s="23"/>
      <c r="C24" s="23"/>
      <c r="D24" s="23"/>
      <c r="E24" s="24"/>
      <c r="F24" s="24"/>
      <c r="G24" s="25"/>
      <c r="H24" s="25"/>
      <c r="I24" s="26"/>
      <c r="J24" s="26"/>
      <c r="K24" s="8" t="str">
        <f>IF(OR(A24="Click Here to Select Item &gt;&gt;&gt;&gt;&gt;&gt;&gt;&gt;&gt;&gt;&gt;&gt;",A24=""),"",+VLOOKUP(A24,Sheet2!A:B,2,0))</f>
        <v/>
      </c>
      <c r="L24" s="8" t="str">
        <f t="shared" si="0"/>
        <v/>
      </c>
    </row>
    <row r="25" spans="1:12" x14ac:dyDescent="0.25">
      <c r="A25" s="23" t="s">
        <v>20</v>
      </c>
      <c r="B25" s="23"/>
      <c r="C25" s="23"/>
      <c r="D25" s="23"/>
      <c r="E25" s="24"/>
      <c r="F25" s="24"/>
      <c r="G25" s="25"/>
      <c r="H25" s="25"/>
      <c r="I25" s="26"/>
      <c r="J25" s="26"/>
      <c r="K25" s="8" t="str">
        <f>IF(OR(A25="Click Here to Select Item &gt;&gt;&gt;&gt;&gt;&gt;&gt;&gt;&gt;&gt;&gt;&gt;",A25=""),"",+VLOOKUP(A25,Sheet2!A:B,2,0))</f>
        <v/>
      </c>
      <c r="L25" s="8" t="str">
        <f t="shared" si="0"/>
        <v/>
      </c>
    </row>
    <row r="26" spans="1:12" x14ac:dyDescent="0.25">
      <c r="A26" s="23" t="s">
        <v>20</v>
      </c>
      <c r="B26" s="23"/>
      <c r="C26" s="23"/>
      <c r="D26" s="23"/>
      <c r="E26" s="24"/>
      <c r="F26" s="24"/>
      <c r="G26" s="25"/>
      <c r="H26" s="25"/>
      <c r="I26" s="26"/>
      <c r="J26" s="26"/>
      <c r="K26" s="8" t="str">
        <f>IF(OR(A26="Click Here to Select Item &gt;&gt;&gt;&gt;&gt;&gt;&gt;&gt;&gt;&gt;&gt;&gt;",A26=""),"",+VLOOKUP(A26,Sheet2!A:B,2,0))</f>
        <v/>
      </c>
      <c r="L26" s="8" t="str">
        <f t="shared" si="0"/>
        <v/>
      </c>
    </row>
    <row r="27" spans="1:12" x14ac:dyDescent="0.25">
      <c r="A27" s="23" t="s">
        <v>20</v>
      </c>
      <c r="B27" s="23"/>
      <c r="C27" s="23"/>
      <c r="D27" s="23"/>
      <c r="E27" s="24"/>
      <c r="F27" s="24"/>
      <c r="G27" s="25"/>
      <c r="H27" s="25"/>
      <c r="I27" s="26"/>
      <c r="J27" s="26"/>
      <c r="K27" s="8" t="str">
        <f>IF(OR(A27="Click Here to Select Item &gt;&gt;&gt;&gt;&gt;&gt;&gt;&gt;&gt;&gt;&gt;&gt;",A27=""),"",+VLOOKUP(A27,Sheet2!A:B,2,0))</f>
        <v/>
      </c>
      <c r="L27" s="8" t="str">
        <f t="shared" si="0"/>
        <v/>
      </c>
    </row>
    <row r="28" spans="1:12" x14ac:dyDescent="0.25">
      <c r="A28" s="23" t="s">
        <v>20</v>
      </c>
      <c r="B28" s="23"/>
      <c r="C28" s="23"/>
      <c r="D28" s="23"/>
      <c r="E28" s="24"/>
      <c r="F28" s="24"/>
      <c r="G28" s="25"/>
      <c r="H28" s="25"/>
      <c r="I28" s="26"/>
      <c r="J28" s="26"/>
      <c r="K28" s="8" t="str">
        <f>IF(OR(A28="Click Here to Select Item &gt;&gt;&gt;&gt;&gt;&gt;&gt;&gt;&gt;&gt;&gt;&gt;",A28=""),"",+VLOOKUP(A28,Sheet2!A:B,2,0))</f>
        <v/>
      </c>
      <c r="L28" s="8" t="str">
        <f t="shared" si="0"/>
        <v/>
      </c>
    </row>
    <row r="29" spans="1:12" x14ac:dyDescent="0.25">
      <c r="A29" s="23" t="s">
        <v>20</v>
      </c>
      <c r="B29" s="23"/>
      <c r="C29" s="23"/>
      <c r="D29" s="23"/>
      <c r="E29" s="24"/>
      <c r="F29" s="24"/>
      <c r="G29" s="25"/>
      <c r="H29" s="25"/>
      <c r="I29" s="26"/>
      <c r="J29" s="26"/>
      <c r="K29" s="8" t="str">
        <f>IF(OR(A29="Click Here to Select Item &gt;&gt;&gt;&gt;&gt;&gt;&gt;&gt;&gt;&gt;&gt;&gt;",A29=""),"",+VLOOKUP(A29,Sheet2!A:B,2,0))</f>
        <v/>
      </c>
      <c r="L29" s="8" t="str">
        <f t="shared" si="0"/>
        <v/>
      </c>
    </row>
    <row r="30" spans="1:12" x14ac:dyDescent="0.25">
      <c r="A30" s="23" t="s">
        <v>20</v>
      </c>
      <c r="B30" s="23"/>
      <c r="C30" s="23"/>
      <c r="D30" s="23"/>
      <c r="E30" s="24"/>
      <c r="F30" s="24"/>
      <c r="G30" s="25"/>
      <c r="H30" s="25"/>
      <c r="I30" s="26"/>
      <c r="J30" s="26"/>
      <c r="K30" s="8" t="str">
        <f>IF(OR(A30="Click Here to Select Item &gt;&gt;&gt;&gt;&gt;&gt;&gt;&gt;&gt;&gt;&gt;&gt;",A30=""),"",+VLOOKUP(A30,Sheet2!A:B,2,0))</f>
        <v/>
      </c>
      <c r="L30" s="8" t="str">
        <f t="shared" si="0"/>
        <v/>
      </c>
    </row>
    <row r="31" spans="1:12" x14ac:dyDescent="0.25">
      <c r="A31" s="23" t="s">
        <v>20</v>
      </c>
      <c r="B31" s="23"/>
      <c r="C31" s="23"/>
      <c r="D31" s="23"/>
      <c r="E31" s="24"/>
      <c r="F31" s="24"/>
      <c r="G31" s="25"/>
      <c r="H31" s="25"/>
      <c r="I31" s="26"/>
      <c r="J31" s="26"/>
      <c r="K31" s="8" t="str">
        <f>IF(OR(A31="Click Here to Select Item &gt;&gt;&gt;&gt;&gt;&gt;&gt;&gt;&gt;&gt;&gt;&gt;",A31=""),"",+VLOOKUP(A31,Sheet2!A:B,2,0))</f>
        <v/>
      </c>
      <c r="L31" s="8" t="str">
        <f t="shared" si="0"/>
        <v/>
      </c>
    </row>
    <row r="32" spans="1:12" x14ac:dyDescent="0.25">
      <c r="A32" s="23" t="s">
        <v>20</v>
      </c>
      <c r="B32" s="23"/>
      <c r="C32" s="23"/>
      <c r="D32" s="23"/>
      <c r="E32" s="24"/>
      <c r="F32" s="24"/>
      <c r="G32" s="25"/>
      <c r="H32" s="25"/>
      <c r="I32" s="26"/>
      <c r="J32" s="26"/>
      <c r="K32" s="8" t="str">
        <f>IF(OR(A32="Click Here to Select Item &gt;&gt;&gt;&gt;&gt;&gt;&gt;&gt;&gt;&gt;&gt;&gt;",A32=""),"",+VLOOKUP(A32,Sheet2!A:B,2,0))</f>
        <v/>
      </c>
      <c r="L32" s="8" t="str">
        <f t="shared" si="0"/>
        <v/>
      </c>
    </row>
    <row r="33" spans="1:12" x14ac:dyDescent="0.25">
      <c r="A33" s="23" t="s">
        <v>20</v>
      </c>
      <c r="B33" s="23"/>
      <c r="C33" s="23"/>
      <c r="D33" s="23"/>
      <c r="E33" s="24"/>
      <c r="F33" s="24"/>
      <c r="G33" s="25"/>
      <c r="H33" s="25"/>
      <c r="I33" s="26"/>
      <c r="J33" s="26"/>
      <c r="K33" s="8" t="str">
        <f>IF(OR(A33="Click Here to Select Item &gt;&gt;&gt;&gt;&gt;&gt;&gt;&gt;&gt;&gt;&gt;&gt;",A33=""),"",+VLOOKUP(A33,Sheet2!A:B,2,0))</f>
        <v/>
      </c>
      <c r="L33" s="8" t="str">
        <f t="shared" si="0"/>
        <v/>
      </c>
    </row>
    <row r="34" spans="1:12" x14ac:dyDescent="0.25">
      <c r="A34" s="23" t="s">
        <v>20</v>
      </c>
      <c r="B34" s="23"/>
      <c r="C34" s="23"/>
      <c r="D34" s="23"/>
      <c r="E34" s="24"/>
      <c r="F34" s="24"/>
      <c r="G34" s="25"/>
      <c r="H34" s="25"/>
      <c r="I34" s="26"/>
      <c r="J34" s="26"/>
      <c r="K34" s="8" t="str">
        <f>IF(OR(A34="Click Here to Select Item &gt;&gt;&gt;&gt;&gt;&gt;&gt;&gt;&gt;&gt;&gt;&gt;",A34=""),"",+VLOOKUP(A34,Sheet2!A:B,2,0))</f>
        <v/>
      </c>
      <c r="L34" s="8" t="str">
        <f t="shared" si="0"/>
        <v/>
      </c>
    </row>
    <row r="35" spans="1:12" x14ac:dyDescent="0.25">
      <c r="A35" s="23" t="s">
        <v>20</v>
      </c>
      <c r="B35" s="23"/>
      <c r="C35" s="23"/>
      <c r="D35" s="23"/>
      <c r="E35" s="24"/>
      <c r="F35" s="24"/>
      <c r="G35" s="25"/>
      <c r="H35" s="25"/>
      <c r="I35" s="26"/>
      <c r="J35" s="26"/>
      <c r="K35" s="8" t="str">
        <f>IF(OR(A35="Click Here to Select Item &gt;&gt;&gt;&gt;&gt;&gt;&gt;&gt;&gt;&gt;&gt;&gt;",A35=""),"",+VLOOKUP(A35,Sheet2!A:B,2,0))</f>
        <v/>
      </c>
      <c r="L35" s="8" t="str">
        <f t="shared" si="0"/>
        <v/>
      </c>
    </row>
    <row r="36" spans="1:12" x14ac:dyDescent="0.25">
      <c r="A36" s="23" t="s">
        <v>20</v>
      </c>
      <c r="B36" s="23"/>
      <c r="C36" s="23"/>
      <c r="D36" s="23"/>
      <c r="E36" s="24"/>
      <c r="F36" s="24"/>
      <c r="G36" s="25"/>
      <c r="H36" s="25"/>
      <c r="I36" s="26"/>
      <c r="J36" s="26"/>
      <c r="K36" s="8" t="str">
        <f>IF(OR(A36="Click Here to Select Item &gt;&gt;&gt;&gt;&gt;&gt;&gt;&gt;&gt;&gt;&gt;&gt;",A36=""),"",+VLOOKUP(A36,Sheet2!A:B,2,0))</f>
        <v/>
      </c>
      <c r="L36" s="8" t="str">
        <f t="shared" si="0"/>
        <v/>
      </c>
    </row>
    <row r="37" spans="1:12" x14ac:dyDescent="0.25">
      <c r="A37" s="23" t="s">
        <v>20</v>
      </c>
      <c r="B37" s="23"/>
      <c r="C37" s="23"/>
      <c r="D37" s="23"/>
      <c r="E37" s="24"/>
      <c r="F37" s="24"/>
      <c r="G37" s="25"/>
      <c r="H37" s="25"/>
      <c r="I37" s="26"/>
      <c r="J37" s="26"/>
      <c r="K37" s="8" t="str">
        <f>IF(OR(A37="Click Here to Select Item &gt;&gt;&gt;&gt;&gt;&gt;&gt;&gt;&gt;&gt;&gt;&gt;",A37=""),"",+VLOOKUP(A37,Sheet2!A:B,2,0))</f>
        <v/>
      </c>
      <c r="L37" s="8" t="str">
        <f t="shared" si="0"/>
        <v/>
      </c>
    </row>
    <row r="38" spans="1:12" x14ac:dyDescent="0.25">
      <c r="A38" s="23" t="s">
        <v>20</v>
      </c>
      <c r="B38" s="23"/>
      <c r="C38" s="23"/>
      <c r="D38" s="23"/>
      <c r="E38" s="24"/>
      <c r="F38" s="24"/>
      <c r="G38" s="25"/>
      <c r="H38" s="25"/>
      <c r="I38" s="26"/>
      <c r="J38" s="26"/>
      <c r="K38" s="8" t="str">
        <f>IF(OR(A38="Click Here to Select Item &gt;&gt;&gt;&gt;&gt;&gt;&gt;&gt;&gt;&gt;&gt;&gt;",A38=""),"",+VLOOKUP(A38,Sheet2!A:B,2,0))</f>
        <v/>
      </c>
      <c r="L38" s="8" t="str">
        <f t="shared" si="0"/>
        <v/>
      </c>
    </row>
    <row r="39" spans="1:12" x14ac:dyDescent="0.25">
      <c r="A39" s="23" t="s">
        <v>20</v>
      </c>
      <c r="B39" s="23"/>
      <c r="C39" s="23"/>
      <c r="D39" s="23"/>
      <c r="E39" s="24"/>
      <c r="F39" s="24"/>
      <c r="G39" s="25"/>
      <c r="H39" s="25"/>
      <c r="I39" s="26"/>
      <c r="J39" s="26"/>
      <c r="K39" s="8" t="str">
        <f>IF(OR(A39="Click Here to Select Item &gt;&gt;&gt;&gt;&gt;&gt;&gt;&gt;&gt;&gt;&gt;&gt;",A39=""),"",+VLOOKUP(A39,Sheet2!A:B,2,0))</f>
        <v/>
      </c>
      <c r="L39" s="8" t="str">
        <f t="shared" si="0"/>
        <v/>
      </c>
    </row>
    <row r="40" spans="1:12" x14ac:dyDescent="0.25">
      <c r="A40" s="23" t="s">
        <v>20</v>
      </c>
      <c r="B40" s="23"/>
      <c r="C40" s="23"/>
      <c r="D40" s="23"/>
      <c r="E40" s="24"/>
      <c r="F40" s="24"/>
      <c r="G40" s="25"/>
      <c r="H40" s="25"/>
      <c r="I40" s="26"/>
      <c r="J40" s="26"/>
      <c r="K40" s="8" t="str">
        <f>IF(OR(A40="Click Here to Select Item &gt;&gt;&gt;&gt;&gt;&gt;&gt;&gt;&gt;&gt;&gt;&gt;",A40=""),"",+VLOOKUP(A40,Sheet2!A:B,2,0))</f>
        <v/>
      </c>
      <c r="L40" s="8" t="str">
        <f t="shared" si="0"/>
        <v/>
      </c>
    </row>
    <row r="41" spans="1:12" x14ac:dyDescent="0.25">
      <c r="A41" s="23" t="s">
        <v>20</v>
      </c>
      <c r="B41" s="23"/>
      <c r="C41" s="23"/>
      <c r="D41" s="23"/>
      <c r="E41" s="24"/>
      <c r="F41" s="24"/>
      <c r="G41" s="25"/>
      <c r="H41" s="25"/>
      <c r="I41" s="26"/>
      <c r="J41" s="26"/>
      <c r="K41" s="8" t="str">
        <f>IF(OR(A41="Click Here to Select Item &gt;&gt;&gt;&gt;&gt;&gt;&gt;&gt;&gt;&gt;&gt;&gt;",A41=""),"",+VLOOKUP(A41,Sheet2!A:B,2,0))</f>
        <v/>
      </c>
      <c r="L41" s="8" t="str">
        <f t="shared" si="0"/>
        <v/>
      </c>
    </row>
    <row r="42" spans="1:12" x14ac:dyDescent="0.25">
      <c r="A42" s="23" t="s">
        <v>20</v>
      </c>
      <c r="B42" s="23"/>
      <c r="C42" s="23"/>
      <c r="D42" s="23"/>
      <c r="E42" s="24"/>
      <c r="F42" s="24"/>
      <c r="G42" s="25"/>
      <c r="H42" s="25"/>
      <c r="I42" s="26"/>
      <c r="J42" s="26"/>
      <c r="K42" s="8" t="str">
        <f>IF(OR(A42="Click Here to Select Item &gt;&gt;&gt;&gt;&gt;&gt;&gt;&gt;&gt;&gt;&gt;&gt;",A42=""),"",+VLOOKUP(A42,Sheet2!A:B,2,0))</f>
        <v/>
      </c>
      <c r="L42" s="8" t="str">
        <f t="shared" si="0"/>
        <v/>
      </c>
    </row>
    <row r="43" spans="1:12" x14ac:dyDescent="0.25">
      <c r="A43" s="23" t="s">
        <v>20</v>
      </c>
      <c r="B43" s="23"/>
      <c r="C43" s="23"/>
      <c r="D43" s="23"/>
      <c r="E43" s="24"/>
      <c r="F43" s="24"/>
      <c r="G43" s="25"/>
      <c r="H43" s="25"/>
      <c r="I43" s="26"/>
      <c r="J43" s="26"/>
      <c r="K43" s="8" t="str">
        <f>IF(OR(A43="Click Here to Select Item &gt;&gt;&gt;&gt;&gt;&gt;&gt;&gt;&gt;&gt;&gt;&gt;",A43=""),"",+VLOOKUP(A43,Sheet2!A:B,2,0))</f>
        <v/>
      </c>
      <c r="L43" s="8" t="str">
        <f t="shared" si="0"/>
        <v/>
      </c>
    </row>
    <row r="44" spans="1:12" x14ac:dyDescent="0.25">
      <c r="A44" s="23" t="s">
        <v>20</v>
      </c>
      <c r="B44" s="23"/>
      <c r="C44" s="23"/>
      <c r="D44" s="23"/>
      <c r="E44" s="24"/>
      <c r="F44" s="24"/>
      <c r="G44" s="25"/>
      <c r="H44" s="25"/>
      <c r="I44" s="26"/>
      <c r="J44" s="26"/>
      <c r="K44" s="8" t="str">
        <f>IF(OR(A44="Click Here to Select Item &gt;&gt;&gt;&gt;&gt;&gt;&gt;&gt;&gt;&gt;&gt;&gt;",A44=""),"",+VLOOKUP(A44,Sheet2!A:B,2,0))</f>
        <v/>
      </c>
      <c r="L44" s="8" t="str">
        <f t="shared" si="0"/>
        <v/>
      </c>
    </row>
    <row r="45" spans="1:12" x14ac:dyDescent="0.25">
      <c r="A45" s="23" t="s">
        <v>20</v>
      </c>
      <c r="B45" s="23"/>
      <c r="C45" s="23"/>
      <c r="D45" s="23"/>
      <c r="E45" s="24"/>
      <c r="F45" s="24"/>
      <c r="G45" s="25"/>
      <c r="H45" s="25"/>
      <c r="I45" s="26"/>
      <c r="J45" s="26"/>
      <c r="K45" s="8" t="str">
        <f>IF(OR(A45="Click Here to Select Item &gt;&gt;&gt;&gt;&gt;&gt;&gt;&gt;&gt;&gt;&gt;&gt;",A45=""),"",+VLOOKUP(A45,Sheet2!A:B,2,0))</f>
        <v/>
      </c>
      <c r="L45" s="8" t="str">
        <f t="shared" si="0"/>
        <v/>
      </c>
    </row>
    <row r="46" spans="1:12" x14ac:dyDescent="0.25">
      <c r="A46" s="11"/>
      <c r="B46" s="11"/>
      <c r="C46" s="12"/>
      <c r="D46" s="13"/>
      <c r="E46" s="13"/>
      <c r="F46" s="13"/>
      <c r="G46" s="13"/>
      <c r="H46" s="13"/>
      <c r="I46" s="12"/>
      <c r="J46" s="14"/>
      <c r="K46" s="16" t="s">
        <v>18</v>
      </c>
      <c r="L46" s="6">
        <f>IF(SUM(L15:L45)&gt;=75,0,75-SUM(L15:L45))</f>
        <v>75</v>
      </c>
    </row>
    <row r="47" spans="1:12" x14ac:dyDescent="0.25">
      <c r="K47" s="2" t="s">
        <v>17</v>
      </c>
      <c r="L47" s="6">
        <f>+SUM(L16:L45)</f>
        <v>0</v>
      </c>
    </row>
    <row r="48" spans="1:12" x14ac:dyDescent="0.25">
      <c r="K48" s="2" t="s">
        <v>15</v>
      </c>
      <c r="L48" s="6">
        <f>+L47*0.22</f>
        <v>0</v>
      </c>
    </row>
    <row r="49" spans="11:12" ht="15.75" thickBot="1" x14ac:dyDescent="0.3">
      <c r="K49" s="2" t="s">
        <v>16</v>
      </c>
      <c r="L49" s="6">
        <f>0.13*(L47+L48)</f>
        <v>0</v>
      </c>
    </row>
    <row r="50" spans="11:12" ht="15.75" thickTop="1" x14ac:dyDescent="0.25">
      <c r="K50" s="2" t="s">
        <v>14</v>
      </c>
      <c r="L50" s="7">
        <f>+SUM(L47:L49)</f>
        <v>0</v>
      </c>
    </row>
  </sheetData>
  <sheetProtection selectLockedCells="1"/>
  <mergeCells count="138">
    <mergeCell ref="A3:B3"/>
    <mergeCell ref="C3:D3"/>
    <mergeCell ref="F3:G3"/>
    <mergeCell ref="A5:B5"/>
    <mergeCell ref="H3:L3"/>
    <mergeCell ref="J5:L5"/>
    <mergeCell ref="C5:F5"/>
    <mergeCell ref="A17:D17"/>
    <mergeCell ref="E17:F17"/>
    <mergeCell ref="G17:H17"/>
    <mergeCell ref="G5:I5"/>
    <mergeCell ref="A13:B13"/>
    <mergeCell ref="C13:F13"/>
    <mergeCell ref="A7:B7"/>
    <mergeCell ref="C7:I7"/>
    <mergeCell ref="A9:B9"/>
    <mergeCell ref="A11:B11"/>
    <mergeCell ref="C11:E11"/>
    <mergeCell ref="A16:D16"/>
    <mergeCell ref="I17:J17"/>
    <mergeCell ref="A18:D18"/>
    <mergeCell ref="E18:F18"/>
    <mergeCell ref="G18:H18"/>
    <mergeCell ref="I18:J18"/>
    <mergeCell ref="E15:F15"/>
    <mergeCell ref="E16:F16"/>
    <mergeCell ref="G15:H15"/>
    <mergeCell ref="G16:H16"/>
    <mergeCell ref="I16:J16"/>
    <mergeCell ref="I15:J15"/>
    <mergeCell ref="I21:J21"/>
    <mergeCell ref="A22:D22"/>
    <mergeCell ref="E22:F22"/>
    <mergeCell ref="G22:H22"/>
    <mergeCell ref="I22:J22"/>
    <mergeCell ref="I19:J19"/>
    <mergeCell ref="A20:D20"/>
    <mergeCell ref="E20:F20"/>
    <mergeCell ref="G20:H20"/>
    <mergeCell ref="I20:J20"/>
    <mergeCell ref="A19:D19"/>
    <mergeCell ref="E19:F19"/>
    <mergeCell ref="G19:H19"/>
    <mergeCell ref="A21:D21"/>
    <mergeCell ref="E21:F21"/>
    <mergeCell ref="G21:H21"/>
    <mergeCell ref="I25:J25"/>
    <mergeCell ref="A26:D26"/>
    <mergeCell ref="E26:F26"/>
    <mergeCell ref="G26:H26"/>
    <mergeCell ref="I26:J26"/>
    <mergeCell ref="I23:J23"/>
    <mergeCell ref="A24:D24"/>
    <mergeCell ref="E24:F24"/>
    <mergeCell ref="G24:H24"/>
    <mergeCell ref="I24:J24"/>
    <mergeCell ref="A23:D23"/>
    <mergeCell ref="E23:F23"/>
    <mergeCell ref="G23:H23"/>
    <mergeCell ref="A25:D25"/>
    <mergeCell ref="E25:F25"/>
    <mergeCell ref="G25:H25"/>
    <mergeCell ref="I29:J29"/>
    <mergeCell ref="A30:D30"/>
    <mergeCell ref="E30:F30"/>
    <mergeCell ref="G30:H30"/>
    <mergeCell ref="I30:J30"/>
    <mergeCell ref="I27:J27"/>
    <mergeCell ref="A28:D28"/>
    <mergeCell ref="E28:F28"/>
    <mergeCell ref="G28:H28"/>
    <mergeCell ref="I28:J28"/>
    <mergeCell ref="A27:D27"/>
    <mergeCell ref="E27:F27"/>
    <mergeCell ref="G27:H27"/>
    <mergeCell ref="A29:D29"/>
    <mergeCell ref="E29:F29"/>
    <mergeCell ref="G29:H29"/>
    <mergeCell ref="I33:J33"/>
    <mergeCell ref="A34:D34"/>
    <mergeCell ref="E34:F34"/>
    <mergeCell ref="G34:H34"/>
    <mergeCell ref="I34:J34"/>
    <mergeCell ref="I31:J31"/>
    <mergeCell ref="A32:D32"/>
    <mergeCell ref="E32:F32"/>
    <mergeCell ref="G32:H32"/>
    <mergeCell ref="I32:J32"/>
    <mergeCell ref="A31:D31"/>
    <mergeCell ref="E31:F31"/>
    <mergeCell ref="G31:H31"/>
    <mergeCell ref="A33:D33"/>
    <mergeCell ref="E33:F33"/>
    <mergeCell ref="G33:H33"/>
    <mergeCell ref="I37:J37"/>
    <mergeCell ref="A38:D38"/>
    <mergeCell ref="E38:F38"/>
    <mergeCell ref="G38:H38"/>
    <mergeCell ref="I38:J38"/>
    <mergeCell ref="I35:J35"/>
    <mergeCell ref="A36:D36"/>
    <mergeCell ref="E36:F36"/>
    <mergeCell ref="G36:H36"/>
    <mergeCell ref="I36:J36"/>
    <mergeCell ref="A35:D35"/>
    <mergeCell ref="E35:F35"/>
    <mergeCell ref="G35:H35"/>
    <mergeCell ref="A37:D37"/>
    <mergeCell ref="E37:F37"/>
    <mergeCell ref="G37:H37"/>
    <mergeCell ref="I41:J41"/>
    <mergeCell ref="A42:D42"/>
    <mergeCell ref="E42:F42"/>
    <mergeCell ref="G42:H42"/>
    <mergeCell ref="I42:J42"/>
    <mergeCell ref="I39:J39"/>
    <mergeCell ref="A40:D40"/>
    <mergeCell ref="E40:F40"/>
    <mergeCell ref="G40:H40"/>
    <mergeCell ref="I40:J40"/>
    <mergeCell ref="A39:D39"/>
    <mergeCell ref="E39:F39"/>
    <mergeCell ref="G39:H39"/>
    <mergeCell ref="A41:D41"/>
    <mergeCell ref="E41:F41"/>
    <mergeCell ref="G41:H41"/>
    <mergeCell ref="A45:D45"/>
    <mergeCell ref="E45:F45"/>
    <mergeCell ref="G45:H45"/>
    <mergeCell ref="I45:J45"/>
    <mergeCell ref="I43:J43"/>
    <mergeCell ref="A44:D44"/>
    <mergeCell ref="E44:F44"/>
    <mergeCell ref="G44:H44"/>
    <mergeCell ref="I44:J44"/>
    <mergeCell ref="A43:D43"/>
    <mergeCell ref="E43:F43"/>
    <mergeCell ref="G43:H43"/>
  </mergeCells>
  <conditionalFormatting sqref="E16">
    <cfRule type="expression" dxfId="11" priority="25">
      <formula>AND($E16="",$A16&lt;&gt;"Click Here to Select Item &gt;&gt;&gt;&gt;&gt;&gt;&gt;&gt;&gt;&gt;&gt;&gt;")</formula>
    </cfRule>
  </conditionalFormatting>
  <conditionalFormatting sqref="G16:G45">
    <cfRule type="expression" dxfId="10" priority="24">
      <formula>AND($G16="",$E16&lt;&gt;"",$A16&lt;&gt;"Click in Cell to Select Item")</formula>
    </cfRule>
  </conditionalFormatting>
  <conditionalFormatting sqref="I16">
    <cfRule type="expression" dxfId="9" priority="20">
      <formula>AND($I16="",$G16&lt;&gt;"",$A16&lt;&gt;"Click in Cell to Select Item")</formula>
    </cfRule>
  </conditionalFormatting>
  <conditionalFormatting sqref="E17">
    <cfRule type="expression" dxfId="8" priority="18">
      <formula>AND($E17="",$A17&lt;&gt;"Click Here to Select Item &gt;&gt;&gt;&gt;&gt;&gt;&gt;&gt;&gt;&gt;&gt;&gt;")</formula>
    </cfRule>
  </conditionalFormatting>
  <conditionalFormatting sqref="I17">
    <cfRule type="expression" dxfId="7" priority="16">
      <formula>AND($I17="",$G17&lt;&gt;"",$A17&lt;&gt;"Click in Cell to Select Item")</formula>
    </cfRule>
  </conditionalFormatting>
  <conditionalFormatting sqref="A17:D17">
    <cfRule type="expression" dxfId="6" priority="13">
      <formula>AND(SE16="",$A16="Click Here to Select Item &gt;&gt;&gt;&gt;&gt;&gt;&gt;&gt;&gt;&gt;&gt;&gt;")</formula>
    </cfRule>
  </conditionalFormatting>
  <conditionalFormatting sqref="E18">
    <cfRule type="expression" dxfId="5" priority="8">
      <formula>AND($E18="",$A18&lt;&gt;"Click Here to Select Item &gt;&gt;&gt;&gt;&gt;&gt;&gt;&gt;&gt;&gt;&gt;&gt;")</formula>
    </cfRule>
  </conditionalFormatting>
  <conditionalFormatting sqref="I18">
    <cfRule type="expression" dxfId="4" priority="6">
      <formula>AND($I18="",$G18&lt;&gt;"",$A18&lt;&gt;"Click in Cell to Select Item")</formula>
    </cfRule>
  </conditionalFormatting>
  <conditionalFormatting sqref="A18:D18">
    <cfRule type="expression" dxfId="3" priority="5">
      <formula>$A17="Click Here to Select Item &gt;&gt;&gt;&gt;&gt;&gt;&gt;&gt;&gt;&gt;&gt;&gt;"</formula>
    </cfRule>
  </conditionalFormatting>
  <conditionalFormatting sqref="E19:E45">
    <cfRule type="expression" dxfId="2" priority="4">
      <formula>AND($E19="",$A19&lt;&gt;"Click Here to Select Item &gt;&gt;&gt;&gt;&gt;&gt;&gt;&gt;&gt;&gt;&gt;&gt;")</formula>
    </cfRule>
  </conditionalFormatting>
  <conditionalFormatting sqref="I19:I45">
    <cfRule type="expression" dxfId="1" priority="2">
      <formula>AND($I19="",$G19&lt;&gt;"",$A19&lt;&gt;"Click in Cell to Select Item")</formula>
    </cfRule>
  </conditionalFormatting>
  <conditionalFormatting sqref="A19:D45">
    <cfRule type="expression" dxfId="0" priority="1">
      <formula>$A18="Click Here to Select Item &gt;&gt;&gt;&gt;&gt;&gt;&gt;&gt;&gt;&gt;&gt;&gt;"</formula>
    </cfRule>
  </conditionalFormatting>
  <dataValidations count="2">
    <dataValidation type="time" allowBlank="1" showInputMessage="1" showErrorMessage="1" error="Please input a valid time (Military Time) between 7 AM (7:00) &amp; 5 PM (17:00)" prompt="Please input a valid time (Military Time) between 7 AM (7:00) &amp; 5 PM (17:00)" sqref="G16:H45" xr:uid="{00000000-0002-0000-0000-000000000000}">
      <formula1>0.291666666666667</formula1>
      <formula2>0.708333333333333</formula2>
    </dataValidation>
    <dataValidation type="date" allowBlank="1" showInputMessage="1" showErrorMessage="1" prompt="Input Date (mm/dd) between 05-Mar (3/5) &amp; 08-Mar (3/8)" sqref="E16:F16" xr:uid="{00000000-0002-0000-0000-000001000000}">
      <formula1>44625</formula1>
      <formula2>44628</formula2>
    </dataValidation>
  </dataValidations>
  <pageMargins left="0.70866141732283472" right="0.70866141732283472" top="0.43307086614173229" bottom="0.7480314960629921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190500</xdr:colOff>
                    <xdr:row>7</xdr:row>
                    <xdr:rowOff>180975</xdr:rowOff>
                  </from>
                  <to>
                    <xdr:col>3</xdr:col>
                    <xdr:colOff>333375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257175</xdr:colOff>
                    <xdr:row>7</xdr:row>
                    <xdr:rowOff>180975</xdr:rowOff>
                  </from>
                  <to>
                    <xdr:col>4</xdr:col>
                    <xdr:colOff>400050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180975</xdr:rowOff>
                  </from>
                  <to>
                    <xdr:col>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Sheet2!$A$1:$A$40</xm:f>
          </x14:formula1>
          <xm:sqref>D46:H46</xm:sqref>
        </x14:dataValidation>
        <x14:dataValidation type="list" showInputMessage="1" showErrorMessage="1" xr:uid="{00000000-0002-0000-0000-000003000000}">
          <x14:formula1>
            <xm:f>Sheet2!$A$1:$A$100</xm:f>
          </x14:formula1>
          <xm:sqref>A16:D45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9"/>
  <sheetViews>
    <sheetView workbookViewId="0">
      <selection activeCell="B55" sqref="B55"/>
    </sheetView>
  </sheetViews>
  <sheetFormatPr defaultRowHeight="15" x14ac:dyDescent="0.25"/>
  <cols>
    <col min="1" max="1" width="69.7109375" bestFit="1" customWidth="1"/>
    <col min="2" max="2" width="9.140625" style="18"/>
  </cols>
  <sheetData>
    <row r="1" spans="1:3" x14ac:dyDescent="0.25">
      <c r="A1" t="s">
        <v>20</v>
      </c>
      <c r="B1" s="18" t="s">
        <v>12</v>
      </c>
    </row>
    <row r="2" spans="1:3" x14ac:dyDescent="0.25">
      <c r="A2" s="15" t="s">
        <v>23</v>
      </c>
      <c r="B2" s="19">
        <v>4.5</v>
      </c>
    </row>
    <row r="3" spans="1:3" x14ac:dyDescent="0.25">
      <c r="A3" t="s">
        <v>24</v>
      </c>
      <c r="B3" s="19">
        <v>4.5</v>
      </c>
    </row>
    <row r="4" spans="1:3" x14ac:dyDescent="0.25">
      <c r="A4" t="s">
        <v>25</v>
      </c>
      <c r="B4" s="19">
        <v>4.5</v>
      </c>
    </row>
    <row r="5" spans="1:3" x14ac:dyDescent="0.25">
      <c r="A5" t="s">
        <v>26</v>
      </c>
      <c r="B5" s="19">
        <v>42</v>
      </c>
    </row>
    <row r="6" spans="1:3" x14ac:dyDescent="0.25">
      <c r="A6" t="s">
        <v>27</v>
      </c>
      <c r="B6" s="19">
        <v>105</v>
      </c>
    </row>
    <row r="7" spans="1:3" x14ac:dyDescent="0.25">
      <c r="A7" t="s">
        <v>28</v>
      </c>
      <c r="B7" s="19">
        <v>210</v>
      </c>
    </row>
    <row r="8" spans="1:3" x14ac:dyDescent="0.25">
      <c r="A8" t="s">
        <v>29</v>
      </c>
      <c r="B8" s="19">
        <v>42</v>
      </c>
    </row>
    <row r="9" spans="1:3" x14ac:dyDescent="0.25">
      <c r="A9" t="s">
        <v>30</v>
      </c>
      <c r="B9" s="19">
        <v>105</v>
      </c>
    </row>
    <row r="10" spans="1:3" x14ac:dyDescent="0.25">
      <c r="A10" t="s">
        <v>31</v>
      </c>
      <c r="B10" s="19">
        <v>210</v>
      </c>
    </row>
    <row r="11" spans="1:3" x14ac:dyDescent="0.25">
      <c r="A11" t="s">
        <v>32</v>
      </c>
      <c r="B11" s="19">
        <v>4</v>
      </c>
    </row>
    <row r="12" spans="1:3" x14ac:dyDescent="0.25">
      <c r="A12" t="s">
        <v>33</v>
      </c>
      <c r="B12" s="21">
        <v>4</v>
      </c>
      <c r="C12" s="17"/>
    </row>
    <row r="13" spans="1:3" x14ac:dyDescent="0.25">
      <c r="A13" t="s">
        <v>34</v>
      </c>
      <c r="B13" s="21">
        <v>4.5</v>
      </c>
      <c r="C13" s="17"/>
    </row>
    <row r="14" spans="1:3" x14ac:dyDescent="0.25">
      <c r="A14" t="s">
        <v>35</v>
      </c>
      <c r="B14" s="21">
        <v>4.5</v>
      </c>
    </row>
    <row r="15" spans="1:3" x14ac:dyDescent="0.25">
      <c r="A15" t="s">
        <v>36</v>
      </c>
      <c r="B15" s="21">
        <v>9</v>
      </c>
      <c r="C15" s="17"/>
    </row>
    <row r="16" spans="1:3" x14ac:dyDescent="0.25">
      <c r="A16" t="s">
        <v>37</v>
      </c>
      <c r="B16" s="21">
        <v>9</v>
      </c>
      <c r="C16" s="17"/>
    </row>
    <row r="17" spans="1:3" x14ac:dyDescent="0.25">
      <c r="A17" t="s">
        <v>38</v>
      </c>
      <c r="B17" s="21">
        <v>9.5</v>
      </c>
    </row>
    <row r="18" spans="1:3" x14ac:dyDescent="0.25">
      <c r="A18" t="s">
        <v>39</v>
      </c>
      <c r="B18" s="21">
        <v>27</v>
      </c>
    </row>
    <row r="19" spans="1:3" x14ac:dyDescent="0.25">
      <c r="A19" t="s">
        <v>50</v>
      </c>
      <c r="B19" s="18">
        <v>100</v>
      </c>
    </row>
    <row r="20" spans="1:3" x14ac:dyDescent="0.25">
      <c r="A20" t="s">
        <v>40</v>
      </c>
      <c r="B20" s="21">
        <v>8</v>
      </c>
    </row>
    <row r="21" spans="1:3" x14ac:dyDescent="0.25">
      <c r="A21" t="s">
        <v>41</v>
      </c>
      <c r="B21" s="21">
        <v>9</v>
      </c>
    </row>
    <row r="22" spans="1:3" x14ac:dyDescent="0.25">
      <c r="A22" t="s">
        <v>42</v>
      </c>
      <c r="B22" s="21">
        <v>3.5</v>
      </c>
      <c r="C22" s="17"/>
    </row>
    <row r="23" spans="1:3" x14ac:dyDescent="0.25">
      <c r="A23" s="20" t="s">
        <v>43</v>
      </c>
      <c r="B23" s="21">
        <v>3.5</v>
      </c>
    </row>
    <row r="24" spans="1:3" x14ac:dyDescent="0.25">
      <c r="A24" s="20" t="s">
        <v>44</v>
      </c>
      <c r="B24" s="21">
        <v>3.5</v>
      </c>
    </row>
    <row r="25" spans="1:3" x14ac:dyDescent="0.25">
      <c r="A25" s="20" t="s">
        <v>45</v>
      </c>
      <c r="B25" s="21">
        <v>3.5</v>
      </c>
      <c r="C25" s="17"/>
    </row>
    <row r="26" spans="1:3" x14ac:dyDescent="0.25">
      <c r="A26" s="20" t="s">
        <v>46</v>
      </c>
      <c r="B26" s="21">
        <v>3.5</v>
      </c>
      <c r="C26" s="17"/>
    </row>
    <row r="27" spans="1:3" x14ac:dyDescent="0.25">
      <c r="A27" s="20" t="s">
        <v>47</v>
      </c>
      <c r="B27" s="21">
        <v>3.5</v>
      </c>
    </row>
    <row r="28" spans="1:3" x14ac:dyDescent="0.25">
      <c r="A28" s="20" t="s">
        <v>48</v>
      </c>
      <c r="B28" s="19">
        <v>4.5</v>
      </c>
    </row>
    <row r="29" spans="1:3" x14ac:dyDescent="0.25">
      <c r="A29" s="20" t="s">
        <v>49</v>
      </c>
      <c r="B29" s="19">
        <v>7</v>
      </c>
    </row>
    <row r="30" spans="1:3" x14ac:dyDescent="0.25">
      <c r="A30" s="20" t="s">
        <v>51</v>
      </c>
      <c r="B30" s="18">
        <v>4</v>
      </c>
    </row>
    <row r="31" spans="1:3" x14ac:dyDescent="0.25">
      <c r="A31" s="20" t="s">
        <v>52</v>
      </c>
      <c r="B31" s="21">
        <v>4</v>
      </c>
    </row>
    <row r="32" spans="1:3" x14ac:dyDescent="0.25">
      <c r="A32" s="20" t="s">
        <v>53</v>
      </c>
      <c r="B32" s="21">
        <v>4</v>
      </c>
      <c r="C32" s="17"/>
    </row>
    <row r="33" spans="1:3" x14ac:dyDescent="0.25">
      <c r="A33" s="20" t="s">
        <v>54</v>
      </c>
      <c r="B33" s="21">
        <v>4</v>
      </c>
      <c r="C33" s="17"/>
    </row>
    <row r="34" spans="1:3" x14ac:dyDescent="0.25">
      <c r="A34" s="20" t="s">
        <v>55</v>
      </c>
      <c r="B34" s="21">
        <v>6.5</v>
      </c>
      <c r="C34" s="17"/>
    </row>
    <row r="35" spans="1:3" x14ac:dyDescent="0.25">
      <c r="A35" s="20" t="s">
        <v>69</v>
      </c>
      <c r="B35" s="21">
        <v>4</v>
      </c>
      <c r="C35" s="17"/>
    </row>
    <row r="36" spans="1:3" x14ac:dyDescent="0.25">
      <c r="A36" s="20" t="s">
        <v>68</v>
      </c>
      <c r="B36" s="21">
        <v>4</v>
      </c>
    </row>
    <row r="37" spans="1:3" x14ac:dyDescent="0.25">
      <c r="A37" s="20" t="s">
        <v>67</v>
      </c>
      <c r="B37" s="21">
        <v>4</v>
      </c>
    </row>
    <row r="38" spans="1:3" x14ac:dyDescent="0.25">
      <c r="A38" s="20" t="s">
        <v>66</v>
      </c>
      <c r="B38" s="21">
        <v>4</v>
      </c>
    </row>
    <row r="39" spans="1:3" x14ac:dyDescent="0.25">
      <c r="A39" s="20" t="s">
        <v>56</v>
      </c>
      <c r="B39" s="22">
        <v>4</v>
      </c>
    </row>
    <row r="40" spans="1:3" x14ac:dyDescent="0.25">
      <c r="A40" s="20" t="s">
        <v>57</v>
      </c>
      <c r="B40" s="22">
        <v>4</v>
      </c>
    </row>
    <row r="41" spans="1:3" x14ac:dyDescent="0.25">
      <c r="A41" s="20" t="s">
        <v>58</v>
      </c>
      <c r="B41" s="22">
        <v>5</v>
      </c>
    </row>
    <row r="42" spans="1:3" x14ac:dyDescent="0.25">
      <c r="A42" s="20" t="s">
        <v>59</v>
      </c>
      <c r="B42" s="22">
        <v>6</v>
      </c>
    </row>
    <row r="43" spans="1:3" x14ac:dyDescent="0.25">
      <c r="A43" s="20" t="s">
        <v>65</v>
      </c>
      <c r="B43" s="22">
        <v>6</v>
      </c>
    </row>
    <row r="44" spans="1:3" x14ac:dyDescent="0.25">
      <c r="A44" s="20" t="s">
        <v>64</v>
      </c>
      <c r="B44" s="22">
        <v>6</v>
      </c>
    </row>
    <row r="45" spans="1:3" x14ac:dyDescent="0.25">
      <c r="A45" s="20" t="s">
        <v>63</v>
      </c>
      <c r="B45" s="22">
        <v>6</v>
      </c>
    </row>
    <row r="46" spans="1:3" x14ac:dyDescent="0.25">
      <c r="A46" s="20" t="s">
        <v>62</v>
      </c>
      <c r="B46" s="22">
        <v>6</v>
      </c>
    </row>
    <row r="47" spans="1:3" x14ac:dyDescent="0.25">
      <c r="A47" s="20" t="s">
        <v>61</v>
      </c>
      <c r="B47" s="22">
        <v>6</v>
      </c>
    </row>
    <row r="48" spans="1:3" x14ac:dyDescent="0.25">
      <c r="A48" s="20" t="s">
        <v>60</v>
      </c>
      <c r="B48" s="22">
        <v>6</v>
      </c>
    </row>
    <row r="49" spans="1:2" x14ac:dyDescent="0.25">
      <c r="A49" s="20" t="s">
        <v>70</v>
      </c>
      <c r="B49" s="22">
        <v>7</v>
      </c>
    </row>
    <row r="50" spans="1:2" x14ac:dyDescent="0.25">
      <c r="A50" s="20" t="s">
        <v>71</v>
      </c>
      <c r="B50" s="22">
        <v>7</v>
      </c>
    </row>
    <row r="51" spans="1:2" x14ac:dyDescent="0.25">
      <c r="A51" s="20" t="s">
        <v>72</v>
      </c>
      <c r="B51" s="22">
        <v>7</v>
      </c>
    </row>
    <row r="52" spans="1:2" x14ac:dyDescent="0.25">
      <c r="A52" s="20" t="s">
        <v>73</v>
      </c>
      <c r="B52" s="18">
        <v>8</v>
      </c>
    </row>
    <row r="53" spans="1:2" x14ac:dyDescent="0.25">
      <c r="A53" s="20" t="s">
        <v>74</v>
      </c>
      <c r="B53" s="18">
        <v>9</v>
      </c>
    </row>
    <row r="54" spans="1:2" x14ac:dyDescent="0.25">
      <c r="A54" s="20" t="s">
        <v>75</v>
      </c>
      <c r="B54" s="18">
        <v>12</v>
      </c>
    </row>
    <row r="55" spans="1:2" x14ac:dyDescent="0.25">
      <c r="A55" s="20" t="s">
        <v>76</v>
      </c>
      <c r="B55" s="18">
        <v>4</v>
      </c>
    </row>
    <row r="56" spans="1:2" x14ac:dyDescent="0.25">
      <c r="A56" t="s">
        <v>78</v>
      </c>
      <c r="B56" s="18">
        <v>4</v>
      </c>
    </row>
    <row r="57" spans="1:2" x14ac:dyDescent="0.25">
      <c r="A57" t="s">
        <v>79</v>
      </c>
      <c r="B57" s="18">
        <v>4</v>
      </c>
    </row>
    <row r="58" spans="1:2" x14ac:dyDescent="0.25">
      <c r="A58" t="s">
        <v>77</v>
      </c>
      <c r="B58" s="18">
        <v>4</v>
      </c>
    </row>
    <row r="59" spans="1:2" x14ac:dyDescent="0.25">
      <c r="A59" t="s">
        <v>82</v>
      </c>
      <c r="B59" s="18">
        <v>4</v>
      </c>
    </row>
    <row r="60" spans="1:2" x14ac:dyDescent="0.25">
      <c r="A60" t="s">
        <v>80</v>
      </c>
      <c r="B60" s="18">
        <v>4</v>
      </c>
    </row>
    <row r="61" spans="1:2" x14ac:dyDescent="0.25">
      <c r="A61" t="s">
        <v>81</v>
      </c>
      <c r="B61" s="18">
        <v>4</v>
      </c>
    </row>
    <row r="62" spans="1:2" x14ac:dyDescent="0.25">
      <c r="A62" t="s">
        <v>83</v>
      </c>
      <c r="B62" s="18">
        <v>4</v>
      </c>
    </row>
    <row r="63" spans="1:2" x14ac:dyDescent="0.25">
      <c r="A63" t="s">
        <v>85</v>
      </c>
      <c r="B63" s="18">
        <v>4</v>
      </c>
    </row>
    <row r="64" spans="1:2" x14ac:dyDescent="0.25">
      <c r="A64" t="s">
        <v>86</v>
      </c>
      <c r="B64" s="18">
        <v>4</v>
      </c>
    </row>
    <row r="65" spans="1:2" x14ac:dyDescent="0.25">
      <c r="A65" t="s">
        <v>84</v>
      </c>
      <c r="B65" s="18">
        <v>4</v>
      </c>
    </row>
    <row r="66" spans="1:2" x14ac:dyDescent="0.25">
      <c r="A66" t="s">
        <v>87</v>
      </c>
      <c r="B66" s="18">
        <v>42</v>
      </c>
    </row>
    <row r="67" spans="1:2" x14ac:dyDescent="0.25">
      <c r="A67" t="s">
        <v>88</v>
      </c>
      <c r="B67" s="18">
        <v>42</v>
      </c>
    </row>
    <row r="68" spans="1:2" x14ac:dyDescent="0.25">
      <c r="A68" t="s">
        <v>89</v>
      </c>
      <c r="B68" s="18">
        <v>42</v>
      </c>
    </row>
    <row r="69" spans="1:2" x14ac:dyDescent="0.25">
      <c r="A69" t="s">
        <v>90</v>
      </c>
      <c r="B69" s="18">
        <v>42</v>
      </c>
    </row>
  </sheetData>
  <sortState xmlns:xlrd2="http://schemas.microsoft.com/office/spreadsheetml/2017/richdata2" ref="A2:C38">
    <sortCondition ref="A2:A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Dearlove</dc:creator>
  <cp:lastModifiedBy>Mike Russell</cp:lastModifiedBy>
  <cp:lastPrinted>2021-10-05T18:00:36Z</cp:lastPrinted>
  <dcterms:created xsi:type="dcterms:W3CDTF">2021-10-03T14:41:29Z</dcterms:created>
  <dcterms:modified xsi:type="dcterms:W3CDTF">2023-02-06T19:18:48Z</dcterms:modified>
</cp:coreProperties>
</file>